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RiskAMP</author>
  </authors>
  <commentList>
    <comment ref="I8" authorId="0">
      <text>
        <r>
          <rPr>
            <b/>
            <sz val="8"/>
            <rFont val="Tahoma"/>
            <family val="0"/>
          </rPr>
          <t>Chart of Probabilities:</t>
        </r>
        <r>
          <rPr>
            <sz val="8"/>
            <rFont val="Tahoma"/>
            <family val="0"/>
          </rPr>
          <t xml:space="preserve">
This chart shows the likelihood that the total time will be less than some particular value.  
The chart is based on a table of data (hidden under the chart) that collects the simulation results.
</t>
        </r>
      </text>
    </comment>
    <comment ref="D22" authorId="0">
      <text>
        <r>
          <rPr>
            <b/>
            <sz val="8"/>
            <rFont val="Tahoma"/>
            <family val="0"/>
          </rPr>
          <t>Probability:</t>
        </r>
        <r>
          <rPr>
            <sz val="8"/>
            <rFont val="Tahoma"/>
            <family val="0"/>
          </rPr>
          <t xml:space="preserve">
This column represents the likelihood, in the simulation, that the total time will be less than or equal to a specific value.</t>
        </r>
      </text>
    </comment>
    <comment ref="E22" authorId="0">
      <text>
        <r>
          <rPr>
            <b/>
            <sz val="8"/>
            <rFont val="Tahoma"/>
            <family val="0"/>
          </rPr>
          <t>Number:</t>
        </r>
        <r>
          <rPr>
            <sz val="8"/>
            <rFont val="Tahoma"/>
            <family val="0"/>
          </rPr>
          <t xml:space="preserve">
The number of times (out of the total number of trials) that the simulation returns a particular value.</t>
        </r>
      </text>
    </comment>
    <comment ref="G8" authorId="0">
      <text>
        <r>
          <rPr>
            <b/>
            <sz val="8"/>
            <rFont val="Tahoma"/>
            <family val="0"/>
          </rPr>
          <t>Random Value:</t>
        </r>
        <r>
          <rPr>
            <sz val="8"/>
            <rFont val="Tahoma"/>
            <family val="0"/>
          </rPr>
          <t xml:space="preserve">
For each task, we select random values during the simulation.  The random values are selected from the beta-PERT distribution, which uses minimum, maximum, and most likely values to model expert data.</t>
        </r>
      </text>
    </comment>
    <comment ref="B9" authorId="0">
      <text>
        <r>
          <rPr>
            <b/>
            <sz val="8"/>
            <rFont val="Tahoma"/>
            <family val="0"/>
          </rPr>
          <t>Task Estimates:</t>
        </r>
        <r>
          <rPr>
            <sz val="8"/>
            <rFont val="Tahoma"/>
            <family val="0"/>
          </rPr>
          <t xml:space="preserve">
For each task, we estimate three values: the minimum, or optimistic value; the maximum, or pessimistic value; and the most likely value.</t>
        </r>
      </text>
    </comment>
    <comment ref="G15" authorId="0">
      <text>
        <r>
          <rPr>
            <b/>
            <sz val="8"/>
            <rFont val="Tahoma"/>
            <family val="0"/>
          </rPr>
          <t>Mean, Min, Max:</t>
        </r>
        <r>
          <rPr>
            <sz val="8"/>
            <rFont val="Tahoma"/>
            <family val="0"/>
          </rPr>
          <t xml:space="preserve">
The Mean is the average of the randomly-generated total value, over all the trials of the simulation.  
We can also see the minimum and maximum values over all the trials of the simulation (below).
</t>
        </r>
      </text>
    </comment>
    <comment ref="G13" authorId="0">
      <text>
        <r>
          <rPr>
            <b/>
            <sz val="8"/>
            <rFont val="Tahoma"/>
            <family val="0"/>
          </rPr>
          <t>Total Sample:</t>
        </r>
        <r>
          <rPr>
            <sz val="8"/>
            <rFont val="Tahoma"/>
            <family val="0"/>
          </rPr>
          <t xml:space="preserve">
The total of the three random values is used as the basis for the simulation.
</t>
        </r>
      </text>
    </comment>
  </commentList>
</comments>
</file>

<file path=xl/sharedStrings.xml><?xml version="1.0" encoding="utf-8"?>
<sst xmlns="http://schemas.openxmlformats.org/spreadsheetml/2006/main" count="21" uniqueCount="21">
  <si>
    <t>Mean</t>
  </si>
  <si>
    <t>Min</t>
  </si>
  <si>
    <t>Max</t>
  </si>
  <si>
    <t>Minimum</t>
  </si>
  <si>
    <t>Most Likely</t>
  </si>
  <si>
    <t>Task 1</t>
  </si>
  <si>
    <t>Task 2</t>
  </si>
  <si>
    <t>Task 3</t>
  </si>
  <si>
    <t>Total</t>
  </si>
  <si>
    <t>Random Value</t>
  </si>
  <si>
    <t>Maximum</t>
  </si>
  <si>
    <t xml:space="preserve"> Use of this spreadsheet requires the RiskAMP Monte Carlo Add-in.  A free download is available from our site at www.riskamp.com.</t>
  </si>
  <si>
    <t xml:space="preserve"> To start a new simulation, select Monte Carlo -&gt; Run Simulation from the menu.</t>
  </si>
  <si>
    <t>Time</t>
  </si>
  <si>
    <t>Probability</t>
  </si>
  <si>
    <t xml:space="preserve">Number </t>
  </si>
  <si>
    <t>Chart of Probabilities</t>
  </si>
  <si>
    <t xml:space="preserve"> This spreadsheet is a simple task-planning model.  For each task, we estimate a range of possible outcomes, including the </t>
  </si>
  <si>
    <t xml:space="preserve"> Most Likely value.  These ranges are used to generate random values for the simulation.</t>
  </si>
  <si>
    <t xml:space="preserve"> Results table: the likelihood that the total time will be less than, or equal to,</t>
  </si>
  <si>
    <t xml:space="preserve"> the given number of months.  Compare to the estimated Most Likely time.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</si>
</sst>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9" fontId="0" fillId="0" borderId="0" xfId="19" applyAlignment="1">
      <alignment/>
    </xf>
    <xf numFmtId="9" fontId="0" fillId="0" borderId="0" xfId="19" applyBorder="1" applyAlignment="1">
      <alignment/>
    </xf>
    <xf numFmtId="0" fontId="0" fillId="0" borderId="1" xfId="0" applyBorder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2" fontId="0" fillId="0" borderId="1" xfId="0" applyNumberForma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8" xfId="0" applyBorder="1" applyAlignment="1">
      <alignment/>
    </xf>
    <xf numFmtId="9" fontId="0" fillId="0" borderId="9" xfId="19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9" fontId="0" fillId="0" borderId="14" xfId="19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11" xfId="0" applyFont="1" applyBorder="1" applyAlignment="1">
      <alignment/>
    </xf>
    <xf numFmtId="9" fontId="2" fillId="0" borderId="0" xfId="19" applyFont="1" applyBorder="1" applyAlignment="1">
      <alignment/>
    </xf>
    <xf numFmtId="0" fontId="2" fillId="0" borderId="12" xfId="0" applyFont="1" applyBorder="1" applyAlignment="1">
      <alignment/>
    </xf>
    <xf numFmtId="0" fontId="0" fillId="3" borderId="16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8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Sheet1!$L$10:$L$32</c:f>
              <c:numCache/>
            </c:numRef>
          </c:cat>
          <c:val>
            <c:numRef>
              <c:f>Sheet1!$M$10:$M$32</c:f>
              <c:numCache/>
            </c:numRef>
          </c:val>
        </c:ser>
        <c:gapWidth val="60"/>
        <c:axId val="47556393"/>
        <c:axId val="25354354"/>
      </c:barChart>
      <c:catAx>
        <c:axId val="475563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354354"/>
        <c:crosses val="autoZero"/>
        <c:auto val="1"/>
        <c:lblOffset val="100"/>
        <c:noMultiLvlLbl val="0"/>
      </c:catAx>
      <c:valAx>
        <c:axId val="25354354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55639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CC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14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5019675" y="1476375"/>
        <a:ext cx="37909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4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2.7109375" style="0" customWidth="1"/>
    <col min="2" max="2" width="9.57421875" style="0" customWidth="1"/>
    <col min="3" max="3" width="10.57421875" style="0" customWidth="1"/>
    <col min="4" max="4" width="13.57421875" style="0" customWidth="1"/>
    <col min="5" max="5" width="11.8515625" style="0" customWidth="1"/>
    <col min="6" max="6" width="6.421875" style="0" customWidth="1"/>
    <col min="7" max="7" width="14.8515625" style="0" customWidth="1"/>
    <col min="8" max="8" width="5.7109375" style="0" customWidth="1"/>
    <col min="9" max="9" width="7.57421875" style="0" customWidth="1"/>
    <col min="11" max="11" width="3.140625" style="0" customWidth="1"/>
    <col min="12" max="12" width="18.7109375" style="0" customWidth="1"/>
  </cols>
  <sheetData>
    <row r="1" ht="13.5" thickBot="1"/>
    <row r="2" spans="2:12" ht="12.75">
      <c r="B2" s="8" t="s">
        <v>11</v>
      </c>
      <c r="C2" s="9"/>
      <c r="D2" s="9"/>
      <c r="E2" s="9"/>
      <c r="F2" s="9"/>
      <c r="G2" s="9"/>
      <c r="H2" s="9"/>
      <c r="I2" s="9"/>
      <c r="J2" s="9"/>
      <c r="K2" s="9"/>
      <c r="L2" s="10"/>
    </row>
    <row r="3" spans="2:12" ht="13.5" thickBot="1">
      <c r="B3" s="11" t="s">
        <v>12</v>
      </c>
      <c r="C3" s="12"/>
      <c r="D3" s="12"/>
      <c r="E3" s="12"/>
      <c r="F3" s="12"/>
      <c r="G3" s="12"/>
      <c r="H3" s="12"/>
      <c r="I3" s="12"/>
      <c r="J3" s="12"/>
      <c r="K3" s="12"/>
      <c r="L3" s="13"/>
    </row>
    <row r="5" spans="2:12" ht="12.75">
      <c r="B5" s="32" t="s">
        <v>17</v>
      </c>
      <c r="C5" s="30"/>
      <c r="D5" s="30"/>
      <c r="E5" s="30"/>
      <c r="F5" s="30"/>
      <c r="G5" s="30"/>
      <c r="H5" s="30"/>
      <c r="I5" s="30"/>
      <c r="J5" s="30"/>
      <c r="K5" s="30"/>
      <c r="L5" s="33"/>
    </row>
    <row r="6" spans="2:12" ht="12.75">
      <c r="B6" s="34" t="s">
        <v>18</v>
      </c>
      <c r="C6" s="31"/>
      <c r="D6" s="31"/>
      <c r="E6" s="31"/>
      <c r="F6" s="31"/>
      <c r="G6" s="31"/>
      <c r="H6" s="31"/>
      <c r="I6" s="31"/>
      <c r="J6" s="31"/>
      <c r="K6" s="31"/>
      <c r="L6" s="35"/>
    </row>
    <row r="8" spans="3:11" ht="12.75">
      <c r="C8" s="25" t="s">
        <v>3</v>
      </c>
      <c r="D8" s="25" t="s">
        <v>4</v>
      </c>
      <c r="E8" s="25" t="s">
        <v>10</v>
      </c>
      <c r="G8" s="25" t="s">
        <v>9</v>
      </c>
      <c r="I8" s="26" t="s">
        <v>16</v>
      </c>
      <c r="J8" s="7"/>
      <c r="K8" s="7"/>
    </row>
    <row r="9" spans="2:7" ht="12.75">
      <c r="B9" s="15" t="s">
        <v>5</v>
      </c>
      <c r="C9" s="1">
        <v>4</v>
      </c>
      <c r="D9" s="1">
        <v>5</v>
      </c>
      <c r="E9" s="1">
        <v>7</v>
      </c>
      <c r="G9" s="2">
        <f>_XLL.PERTVALUE(C9,D9,E9)</f>
        <v>4.501323594165827</v>
      </c>
    </row>
    <row r="10" spans="2:13" ht="12.75">
      <c r="B10" s="15" t="s">
        <v>6</v>
      </c>
      <c r="C10" s="1">
        <v>3</v>
      </c>
      <c r="D10" s="1">
        <v>4</v>
      </c>
      <c r="E10" s="1">
        <v>6</v>
      </c>
      <c r="G10" s="2">
        <f>_XLL.PERTVALUE(C10,D10,E10)</f>
        <v>3.6223864274674793</v>
      </c>
      <c r="L10" s="6">
        <f>L11+0.25</f>
        <v>17</v>
      </c>
      <c r="M10" s="3">
        <f>_XLL.SIMULATIONINTERVAL($G$13,,L10)</f>
        <v>0.998</v>
      </c>
    </row>
    <row r="11" spans="2:13" ht="12.75">
      <c r="B11" s="15" t="s">
        <v>7</v>
      </c>
      <c r="C11" s="1">
        <v>4</v>
      </c>
      <c r="D11" s="1">
        <v>5</v>
      </c>
      <c r="E11" s="1">
        <v>6</v>
      </c>
      <c r="G11" s="2">
        <f>_XLL.PERTVALUE(C11,D11,E11)</f>
        <v>4.624849905843397</v>
      </c>
      <c r="L11" s="6">
        <f>L12+0.25</f>
        <v>16.75</v>
      </c>
      <c r="M11" s="3">
        <f>_XLL.SIMULATIONINTERVAL($G$13,,L11)</f>
        <v>0.994</v>
      </c>
    </row>
    <row r="12" spans="2:13" ht="12.75">
      <c r="B12" s="16"/>
      <c r="C12" s="5"/>
      <c r="D12" s="5"/>
      <c r="E12" s="5"/>
      <c r="G12" s="14"/>
      <c r="L12" s="6">
        <f>L13+0.25</f>
        <v>16.5</v>
      </c>
      <c r="M12" s="3">
        <f>_XLL.SIMULATIONINTERVAL($G$13,,L12)</f>
        <v>0.99</v>
      </c>
    </row>
    <row r="13" spans="2:13" ht="12.75">
      <c r="B13" s="15" t="s">
        <v>8</v>
      </c>
      <c r="C13" s="1">
        <f>SUM(C9:C11)</f>
        <v>11</v>
      </c>
      <c r="D13" s="1">
        <f>SUM(D9:D11)</f>
        <v>14</v>
      </c>
      <c r="E13" s="1">
        <f>SUM(E9:E11)</f>
        <v>19</v>
      </c>
      <c r="G13" s="2">
        <f>SUM(G9:G11)</f>
        <v>12.748559927476702</v>
      </c>
      <c r="L13" s="6">
        <f>L14+0.25</f>
        <v>16.25</v>
      </c>
      <c r="M13" s="3">
        <f>_XLL.SIMULATIONINTERVAL($G$13,,L13)</f>
        <v>0.982</v>
      </c>
    </row>
    <row r="14" spans="12:13" ht="12.75">
      <c r="L14" s="6">
        <f>L15+0.25</f>
        <v>16</v>
      </c>
      <c r="M14" s="3">
        <f>_XLL.SIMULATIONINTERVAL($G$13,,L14)</f>
        <v>0.972</v>
      </c>
    </row>
    <row r="15" spans="6:13" ht="12.75">
      <c r="F15" s="15" t="s">
        <v>0</v>
      </c>
      <c r="G15" s="2">
        <f>_XLL.SIMULATIONMEAN(G13)</f>
        <v>14.33383551208405</v>
      </c>
      <c r="L15" s="6">
        <f>L16+0.25</f>
        <v>15.75</v>
      </c>
      <c r="M15" s="3">
        <f>_XLL.SIMULATIONINTERVAL($G$13,,L15)</f>
        <v>0.952</v>
      </c>
    </row>
    <row r="16" spans="6:13" ht="12.75">
      <c r="F16" s="15" t="s">
        <v>1</v>
      </c>
      <c r="G16" s="2">
        <f>_XLL.SIMULATIONMIN(G13)</f>
        <v>12.16864421344227</v>
      </c>
      <c r="L16" s="6">
        <f>L17+0.25</f>
        <v>15.5</v>
      </c>
      <c r="M16" s="3">
        <f>_XLL.SIMULATIONINTERVAL($G$13,,L16)</f>
        <v>0.92</v>
      </c>
    </row>
    <row r="17" spans="6:13" ht="12.75">
      <c r="F17" s="15" t="s">
        <v>2</v>
      </c>
      <c r="G17" s="2">
        <f>_XLL.SIMULATIONMAX(G13)</f>
        <v>17.197329060061374</v>
      </c>
      <c r="L17" s="6">
        <f>L18+0.25</f>
        <v>15.25</v>
      </c>
      <c r="M17" s="3">
        <f>_XLL.SIMULATIONINTERVAL($G$13,,L17)</f>
        <v>0.856</v>
      </c>
    </row>
    <row r="18" spans="12:13" ht="12.75">
      <c r="L18" s="6">
        <f>L19+0.25</f>
        <v>15</v>
      </c>
      <c r="M18" s="3">
        <f>_XLL.SIMULATIONINTERVAL($G$13,,L18)</f>
        <v>0.782</v>
      </c>
    </row>
    <row r="19" spans="2:13" ht="12.75">
      <c r="B19" s="36" t="s">
        <v>19</v>
      </c>
      <c r="C19" s="37"/>
      <c r="D19" s="37"/>
      <c r="E19" s="37"/>
      <c r="F19" s="37"/>
      <c r="G19" s="38"/>
      <c r="L19" s="6">
        <f>L20+0.25</f>
        <v>14.75</v>
      </c>
      <c r="M19" s="3">
        <f>_XLL.SIMULATIONINTERVAL($G$13,,L19)</f>
        <v>0.69</v>
      </c>
    </row>
    <row r="20" spans="2:13" ht="12.75">
      <c r="B20" s="34" t="s">
        <v>20</v>
      </c>
      <c r="C20" s="31"/>
      <c r="D20" s="31"/>
      <c r="E20" s="31"/>
      <c r="F20" s="31"/>
      <c r="G20" s="35"/>
      <c r="L20" s="6">
        <f>L21+0.25</f>
        <v>14.5</v>
      </c>
      <c r="M20" s="3">
        <f>_XLL.SIMULATIONINTERVAL($G$13,,L20)</f>
        <v>0.612</v>
      </c>
    </row>
    <row r="21" spans="12:13" ht="12.75">
      <c r="L21" s="6">
        <f>L22+0.25</f>
        <v>14.25</v>
      </c>
      <c r="M21" s="3">
        <f>_XLL.SIMULATIONINTERVAL($G$13,,L21)</f>
        <v>0.478</v>
      </c>
    </row>
    <row r="22" spans="3:13" ht="12.75">
      <c r="C22" s="25" t="s">
        <v>13</v>
      </c>
      <c r="D22" s="25" t="s">
        <v>14</v>
      </c>
      <c r="E22" s="25" t="s">
        <v>15</v>
      </c>
      <c r="L22" s="6">
        <f>D13</f>
        <v>14</v>
      </c>
      <c r="M22" s="3">
        <f>_XLL.SIMULATIONINTERVAL($G$13,,L22)</f>
        <v>0.352</v>
      </c>
    </row>
    <row r="23" spans="12:13" ht="12.75">
      <c r="L23" s="6">
        <f>L22-0.25</f>
        <v>13.75</v>
      </c>
      <c r="M23" s="3">
        <f>_XLL.SIMULATIONINTERVAL($G$13,,L23)</f>
        <v>0.26</v>
      </c>
    </row>
    <row r="24" spans="3:13" ht="13.5" thickBot="1">
      <c r="C24">
        <f>C25-1</f>
        <v>11</v>
      </c>
      <c r="D24" s="3">
        <f>_XLL.SIMULATIONINTERVAL($G$13,,C24)</f>
        <v>0</v>
      </c>
      <c r="E24">
        <f>_XLL.SIMULATIONTRIALS()*D24</f>
        <v>0</v>
      </c>
      <c r="L24" s="6">
        <f>L23-0.25</f>
        <v>13.5</v>
      </c>
      <c r="M24" s="3">
        <f>_XLL.SIMULATIONINTERVAL($G$13,,L24)</f>
        <v>0.174</v>
      </c>
    </row>
    <row r="25" spans="3:13" ht="12.75">
      <c r="C25" s="17">
        <f>C26-1</f>
        <v>12</v>
      </c>
      <c r="D25" s="18">
        <f>_XLL.SIMULATIONINTERVAL($G$13,,C25)</f>
        <v>0</v>
      </c>
      <c r="E25" s="19">
        <f>_XLL.SIMULATIONTRIALS()*D25</f>
        <v>0</v>
      </c>
      <c r="L25" s="6">
        <f>L24-0.25</f>
        <v>13.25</v>
      </c>
      <c r="M25" s="3">
        <f>_XLL.SIMULATIONINTERVAL($G$13,,L25)</f>
        <v>0.098</v>
      </c>
    </row>
    <row r="26" spans="3:13" ht="12.75">
      <c r="C26" s="20">
        <f>C27-1</f>
        <v>13</v>
      </c>
      <c r="D26" s="4">
        <f>_XLL.SIMULATIONINTERVAL($G$13,,C26)</f>
        <v>0.05</v>
      </c>
      <c r="E26" s="21">
        <f>_XLL.SIMULATIONTRIALS()*D26</f>
        <v>25</v>
      </c>
      <c r="L26" s="6">
        <f>L25-0.25</f>
        <v>13</v>
      </c>
      <c r="M26" s="3">
        <f>_XLL.SIMULATIONINTERVAL($G$13,,L26)</f>
        <v>0.05</v>
      </c>
    </row>
    <row r="27" spans="3:13" ht="12.75">
      <c r="C27" s="27">
        <f>D13</f>
        <v>14</v>
      </c>
      <c r="D27" s="28">
        <f>_XLL.SIMULATIONINTERVAL($G$13,,C27)</f>
        <v>0.352</v>
      </c>
      <c r="E27" s="29">
        <f>_XLL.SIMULATIONTRIALS()*D27</f>
        <v>176</v>
      </c>
      <c r="L27" s="6">
        <f>L26-0.25</f>
        <v>12.75</v>
      </c>
      <c r="M27" s="3">
        <f>_XLL.SIMULATIONINTERVAL($G$13,,L27)</f>
        <v>0.018</v>
      </c>
    </row>
    <row r="28" spans="3:13" ht="12.75">
      <c r="C28" s="20">
        <f>C27+1</f>
        <v>15</v>
      </c>
      <c r="D28" s="4">
        <f>_XLL.SIMULATIONINTERVAL($G$13,,C28)</f>
        <v>0.782</v>
      </c>
      <c r="E28" s="21">
        <f>_XLL.SIMULATIONTRIALS()*D28</f>
        <v>391</v>
      </c>
      <c r="L28" s="6">
        <f>L27-0.25</f>
        <v>12.5</v>
      </c>
      <c r="M28" s="3">
        <f>_XLL.SIMULATIONINTERVAL($G$13,,L28)</f>
        <v>0.008</v>
      </c>
    </row>
    <row r="29" spans="3:13" ht="12.75">
      <c r="C29" s="20">
        <f>C28+1</f>
        <v>16</v>
      </c>
      <c r="D29" s="4">
        <f>_XLL.SIMULATIONINTERVAL($G$13,,C29)</f>
        <v>0.972</v>
      </c>
      <c r="E29" s="21">
        <f>_XLL.SIMULATIONTRIALS()*D29</f>
        <v>486</v>
      </c>
      <c r="L29" s="6">
        <f>L28-0.25</f>
        <v>12.25</v>
      </c>
      <c r="M29" s="3">
        <f>_XLL.SIMULATIONINTERVAL($G$13,,L29)</f>
        <v>0.004</v>
      </c>
    </row>
    <row r="30" spans="3:13" ht="12.75">
      <c r="C30" s="20">
        <f>C29+1</f>
        <v>17</v>
      </c>
      <c r="D30" s="4">
        <f>_XLL.SIMULATIONINTERVAL($G$13,,C30)</f>
        <v>0.998</v>
      </c>
      <c r="E30" s="21">
        <f>_XLL.SIMULATIONTRIALS()*D30</f>
        <v>499</v>
      </c>
      <c r="L30" s="6">
        <f>L29-0.25</f>
        <v>12</v>
      </c>
      <c r="M30" s="3">
        <f>_XLL.SIMULATIONINTERVAL($G$13,,L30)</f>
        <v>0</v>
      </c>
    </row>
    <row r="31" spans="3:13" ht="13.5" thickBot="1">
      <c r="C31" s="22">
        <f>C30+1</f>
        <v>18</v>
      </c>
      <c r="D31" s="23">
        <f>_XLL.SIMULATIONINTERVAL($G$13,,C31)</f>
        <v>1</v>
      </c>
      <c r="E31" s="24">
        <f>_XLL.SIMULATIONTRIALS()*D31</f>
        <v>500</v>
      </c>
      <c r="L31" s="6">
        <f>L30-0.25</f>
        <v>11.75</v>
      </c>
      <c r="M31" s="3">
        <f>_XLL.SIMULATIONINTERVAL($G$13,,L31)</f>
        <v>0</v>
      </c>
    </row>
    <row r="32" spans="3:13" ht="12.75">
      <c r="C32">
        <f>C31+1</f>
        <v>19</v>
      </c>
      <c r="D32" s="3">
        <f>_XLL.SIMULATIONINTERVAL($G$13,,C32)</f>
        <v>1</v>
      </c>
      <c r="E32">
        <f>_XLL.SIMULATIONTRIALS()*D32</f>
        <v>500</v>
      </c>
      <c r="L32" s="6">
        <f>L31-0.25</f>
        <v>11.5</v>
      </c>
      <c r="M32" s="3">
        <f>_XLL.SIMULATIONINTERVAL($G$13,,L32)</f>
        <v>0</v>
      </c>
    </row>
    <row r="49" spans="9:10" ht="12.75">
      <c r="I49" s="6"/>
      <c r="J49" s="3"/>
    </row>
    <row r="50" spans="9:10" ht="12.75">
      <c r="I50" s="6"/>
      <c r="J50" s="3"/>
    </row>
    <row r="51" spans="9:10" ht="12.75">
      <c r="I51" s="6"/>
      <c r="J51" s="3"/>
    </row>
    <row r="52" spans="9:10" ht="12.75">
      <c r="I52" s="6"/>
      <c r="J52" s="3"/>
    </row>
    <row r="53" spans="9:10" ht="12.75">
      <c r="I53" s="6"/>
      <c r="J53" s="3"/>
    </row>
    <row r="54" spans="9:10" ht="12.75">
      <c r="I54" s="6"/>
      <c r="J54" s="3"/>
    </row>
  </sheetData>
  <mergeCells count="5">
    <mergeCell ref="B2:L2"/>
    <mergeCell ref="B3:L3"/>
    <mergeCell ref="B20:G20"/>
    <mergeCell ref="I8:K8"/>
    <mergeCell ref="B6:L6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RiskAMP</dc:creator>
  <cp:keywords/>
  <dc:description/>
  <cp:lastModifiedBy>RiskAMP</cp:lastModifiedBy>
  <dcterms:created xsi:type="dcterms:W3CDTF">2005-11-08T23:20:19Z</dcterms:created>
  <dcterms:modified xsi:type="dcterms:W3CDTF">2005-11-09T12:32:53Z</dcterms:modified>
  <cp:category/>
  <cp:version/>
  <cp:contentType/>
  <cp:contentStatus/>
</cp:coreProperties>
</file>